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024"/>
  </bookViews>
  <sheets>
    <sheet name="objeto gto" sheetId="1" r:id="rId1"/>
  </sheets>
  <definedNames>
    <definedName name="_xlnm._FilterDatabase" localSheetId="0" hidden="1">'objeto gto'!$A$13:$H$87</definedName>
    <definedName name="_xlnm.Print_Area" localSheetId="0">'objeto gto'!$B$1:$H$87</definedName>
    <definedName name="_xlnm.Print_Titles" localSheetId="0">'objeto gto'!$1:$12</definedName>
  </definedNames>
  <calcPr calcId="145621"/>
</workbook>
</file>

<file path=xl/calcChain.xml><?xml version="1.0" encoding="utf-8"?>
<calcChain xmlns="http://schemas.openxmlformats.org/spreadsheetml/2006/main">
  <c r="D84" i="1" l="1"/>
  <c r="D83" i="1"/>
  <c r="D82" i="1"/>
  <c r="D81" i="1"/>
  <c r="D80" i="1"/>
  <c r="D79" i="1"/>
  <c r="H77" i="1"/>
  <c r="G77" i="1"/>
  <c r="F77" i="1"/>
  <c r="E77" i="1"/>
  <c r="C77" i="1"/>
  <c r="D76" i="1"/>
  <c r="D75" i="1"/>
  <c r="H73" i="1"/>
  <c r="G73" i="1"/>
  <c r="F73" i="1"/>
  <c r="E73" i="1"/>
  <c r="C73" i="1"/>
  <c r="D72" i="1"/>
  <c r="D71" i="1"/>
  <c r="D70" i="1"/>
  <c r="D69" i="1"/>
  <c r="D68" i="1"/>
  <c r="D67" i="1"/>
  <c r="H65" i="1"/>
  <c r="G65" i="1"/>
  <c r="E65" i="1"/>
  <c r="C65" i="1"/>
  <c r="F65" i="1"/>
  <c r="D64" i="1"/>
  <c r="D63" i="1"/>
  <c r="H61" i="1"/>
  <c r="G61" i="1"/>
  <c r="E61" i="1"/>
  <c r="C61" i="1"/>
  <c r="F61" i="1"/>
  <c r="D60" i="1"/>
  <c r="D59" i="1"/>
  <c r="D58" i="1"/>
  <c r="D57" i="1"/>
  <c r="D56" i="1"/>
  <c r="D55" i="1"/>
  <c r="D54" i="1"/>
  <c r="D53" i="1"/>
  <c r="H51" i="1"/>
  <c r="G51" i="1"/>
  <c r="E51" i="1"/>
  <c r="C51" i="1"/>
  <c r="F51" i="1"/>
  <c r="D50" i="1"/>
  <c r="D49" i="1"/>
  <c r="D48" i="1"/>
  <c r="D47" i="1"/>
  <c r="D46" i="1"/>
  <c r="D45" i="1"/>
  <c r="D44" i="1"/>
  <c r="D43" i="1"/>
  <c r="H41" i="1"/>
  <c r="G41" i="1"/>
  <c r="F41" i="1"/>
  <c r="E41" i="1"/>
  <c r="C41" i="1"/>
  <c r="D40" i="1"/>
  <c r="D39" i="1"/>
  <c r="D38" i="1"/>
  <c r="D37" i="1"/>
  <c r="D36" i="1"/>
  <c r="D35" i="1"/>
  <c r="D34" i="1"/>
  <c r="H31" i="1"/>
  <c r="D33" i="1"/>
  <c r="G31" i="1"/>
  <c r="F31" i="1"/>
  <c r="E31" i="1"/>
  <c r="C31" i="1"/>
  <c r="D30" i="1"/>
  <c r="D29" i="1"/>
  <c r="D28" i="1"/>
  <c r="D27" i="1"/>
  <c r="D26" i="1"/>
  <c r="D25" i="1"/>
  <c r="D24" i="1"/>
  <c r="D23" i="1"/>
  <c r="H21" i="1"/>
  <c r="G21" i="1"/>
  <c r="F21" i="1"/>
  <c r="E21" i="1"/>
  <c r="C21" i="1"/>
  <c r="D20" i="1"/>
  <c r="D19" i="1"/>
  <c r="D18" i="1"/>
  <c r="D17" i="1"/>
  <c r="D16" i="1"/>
  <c r="H13" i="1"/>
  <c r="D15" i="1"/>
  <c r="G13" i="1"/>
  <c r="F13" i="1"/>
  <c r="E13" i="1"/>
  <c r="C13" i="1"/>
  <c r="H85" i="1" l="1"/>
  <c r="E85" i="1"/>
  <c r="F85" i="1"/>
  <c r="G85" i="1"/>
  <c r="C85" i="1"/>
  <c r="D14" i="1"/>
  <c r="D13" i="1" s="1"/>
  <c r="D22" i="1"/>
  <c r="D21" i="1" s="1"/>
  <c r="D32" i="1"/>
  <c r="D31" i="1" s="1"/>
  <c r="D42" i="1"/>
  <c r="D41" i="1" s="1"/>
  <c r="D52" i="1"/>
  <c r="D51" i="1" s="1"/>
  <c r="D62" i="1"/>
  <c r="D61" i="1" s="1"/>
  <c r="D66" i="1"/>
  <c r="D65" i="1" s="1"/>
  <c r="D74" i="1"/>
  <c r="D73" i="1" s="1"/>
  <c r="D78" i="1"/>
  <c r="D77" i="1" s="1"/>
  <c r="D85" i="1" l="1"/>
</calcChain>
</file>

<file path=xl/comments1.xml><?xml version="1.0" encoding="utf-8"?>
<comments xmlns="http://schemas.openxmlformats.org/spreadsheetml/2006/main">
  <authors>
    <author>SEFIPLAN</author>
  </authors>
  <commentList>
    <comment ref="A79" authorId="0">
      <text>
        <r>
          <rPr>
            <b/>
            <sz val="9"/>
            <color indexed="81"/>
            <rFont val="Tahoma"/>
            <family val="2"/>
          </rPr>
          <t>SEFIPLAN:</t>
        </r>
        <r>
          <rPr>
            <sz val="9"/>
            <color indexed="81"/>
            <rFont val="Tahoma"/>
            <family val="2"/>
          </rPr>
          <t xml:space="preserve">
Datos de Pstura fiscal</t>
        </r>
      </text>
    </comment>
  </commentList>
</comments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<sst xmlns="http://schemas.openxmlformats.org/spreadsheetml/2006/main" count="87" uniqueCount="87">
  <si>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</si>
  <si>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Clasificación por Objeto de Gasto (Capítulo y Concepto)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</si>
  <si>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</si>
  <si>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</si>
  <si>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</si>
  <si>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</si>
  <si>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</si>
  <si>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</si>
  <si>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</si>
  <si>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</si>
  <si>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</si>
  <si>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</si>
  <si>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</si>
  <si>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</si>
  <si>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</si>
  <si>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</si>
  <si>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</si>
  <si>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</si>
  <si>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</si>
  <si>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</si>
  <si>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</si>
  <si>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</si>
  <si>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</si>
  <si>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</si>
  <si>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</si>
  <si>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</si>
  <si>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</si>
  <si>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</si>
  <si>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</si>
  <si>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</si>
  <si>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</si>
  <si>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</si>
  <si>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</si>
  <si>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</si>
  <si>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</si>
  <si>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</si>
  <si>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</si>
  <si>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</si>
  <si>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</si>
  <si>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</si>
  <si>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</si>
  <si>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</si>
  <si>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</si>
  <si>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</si>
  <si>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</si>
  <si>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</si>
  <si>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</si>
  <si>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</si>
  <si>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</si>
  <si>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</si>
  <si>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</si>
  <si>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</si>
  <si>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</si>
  <si>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</si>
  <si>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</si>
  <si>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</si>
  <si>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</si>
  <si>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</si>
  <si>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</si>
  <si>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</si>
  <si>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</si>
  <si>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</si>
  <si>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</si>
  <si>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</si>
  <si>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</si>
  <si>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</si>
  <si>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</si>
  <si>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</si>
  <si>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</si>
  <si>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</si>
  <si>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</si>
  <si>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</si>
  <si>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</si>
  <si>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</si>
  <si>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</si>
  <si>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</si>
  <si>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</si>
  <si>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</si>
  <si>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</si>
  <si>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</si>
  <si>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</si>
  <si>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</si>
  <si>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</si>
  <si>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Total del Gasto</t>
  </si>
  <si>
    <t>Las cifras pueden presentar diferencias por redondeos.</t>
  </si>
  <si>
    <t>Del 1 de Enero al 30 de Septiembre de 2021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</si>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</sst>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F0"/>
      <name val="Arial Narrow"/>
      <family val="2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4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165" fontId="15" fillId="0" borderId="0"/>
    <xf numFmtId="0" fontId="25" fillId="6" borderId="0" applyNumberFormat="0" applyBorder="0" applyAlignment="0" applyProtection="0"/>
    <xf numFmtId="0" fontId="26" fillId="7" borderId="22" applyNumberFormat="0" applyAlignment="0" applyProtection="0"/>
    <xf numFmtId="0" fontId="27" fillId="8" borderId="23" applyNumberFormat="0" applyAlignment="0" applyProtection="0"/>
    <xf numFmtId="0" fontId="28" fillId="0" borderId="24" applyNumberFormat="0" applyFill="0" applyAlignment="0" applyProtection="0"/>
    <xf numFmtId="43" fontId="1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8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6" borderId="0" applyNumberFormat="0" applyBorder="0" applyAlignment="0" applyProtection="0"/>
    <xf numFmtId="0" fontId="32" fillId="16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3" fillId="20" borderId="22" applyNumberFormat="0" applyAlignment="0" applyProtection="0"/>
    <xf numFmtId="166" fontId="15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2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5" fillId="0" borderId="0" applyFont="0" applyFill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8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>
      <alignment vertical="top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37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39" fillId="0" borderId="0"/>
    <xf numFmtId="0" fontId="1" fillId="0" borderId="0"/>
    <xf numFmtId="0" fontId="37" fillId="0" borderId="0">
      <alignment vertical="top"/>
    </xf>
    <xf numFmtId="0" fontId="1" fillId="0" borderId="0"/>
    <xf numFmtId="0" fontId="1" fillId="0" borderId="0"/>
    <xf numFmtId="0" fontId="15" fillId="15" borderId="25" applyNumberFormat="0" applyFont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3" fontId="15" fillId="0" borderId="0" applyFont="0" applyFill="0" applyProtection="0"/>
    <xf numFmtId="0" fontId="40" fillId="7" borderId="26" applyNumberFormat="0" applyAlignment="0" applyProtection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29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30" fillId="0" borderId="30" applyNumberFormat="0" applyFill="0" applyAlignment="0" applyProtection="0"/>
  </cellStyleXfs>
  <cellXfs count="58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3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3" fontId="9" fillId="3" borderId="15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11" fillId="0" borderId="0" xfId="2" applyNumberFormat="1" applyFont="1" applyFill="1" applyBorder="1" applyAlignment="1" applyProtection="1">
      <alignment horizontal="center" vertical="top"/>
    </xf>
    <xf numFmtId="0" fontId="9" fillId="4" borderId="16" xfId="2" applyNumberFormat="1" applyFont="1" applyFill="1" applyBorder="1" applyAlignment="1" applyProtection="1">
      <alignment horizontal="left" vertical="top" indent="1"/>
    </xf>
    <xf numFmtId="3" fontId="9" fillId="4" borderId="15" xfId="1" applyNumberFormat="1" applyFont="1" applyFill="1" applyBorder="1"/>
    <xf numFmtId="3" fontId="9" fillId="4" borderId="17" xfId="1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0" xfId="2" applyNumberFormat="1" applyFont="1" applyFill="1" applyBorder="1" applyAlignment="1" applyProtection="1">
      <alignment horizontal="center" vertical="top"/>
    </xf>
    <xf numFmtId="0" fontId="13" fillId="0" borderId="16" xfId="2" applyNumberFormat="1" applyFont="1" applyFill="1" applyBorder="1" applyAlignment="1" applyProtection="1">
      <alignment horizontal="left" vertical="top" wrapText="1" indent="2"/>
    </xf>
    <xf numFmtId="3" fontId="5" fillId="0" borderId="15" xfId="1" applyNumberFormat="1" applyFont="1" applyBorder="1" applyAlignment="1"/>
    <xf numFmtId="3" fontId="5" fillId="0" borderId="17" xfId="1" applyNumberFormat="1" applyFont="1" applyBorder="1" applyAlignment="1"/>
    <xf numFmtId="0" fontId="14" fillId="0" borderId="0" xfId="0" applyFont="1"/>
    <xf numFmtId="0" fontId="15" fillId="0" borderId="0" xfId="0" applyFont="1"/>
    <xf numFmtId="0" fontId="4" fillId="0" borderId="0" xfId="0" applyFont="1"/>
    <xf numFmtId="43" fontId="15" fillId="0" borderId="0" xfId="1" applyFont="1"/>
    <xf numFmtId="0" fontId="13" fillId="0" borderId="0" xfId="0" applyFont="1" applyAlignment="1">
      <alignment horizontal="center"/>
    </xf>
    <xf numFmtId="0" fontId="13" fillId="0" borderId="0" xfId="2" quotePrefix="1" applyNumberFormat="1" applyFont="1" applyFill="1" applyBorder="1" applyAlignment="1" applyProtection="1">
      <alignment horizontal="center" vertical="top"/>
    </xf>
    <xf numFmtId="0" fontId="16" fillId="0" borderId="0" xfId="2" quotePrefix="1" applyNumberFormat="1" applyFont="1" applyFill="1" applyBorder="1" applyAlignment="1" applyProtection="1">
      <alignment horizontal="center" vertical="top"/>
    </xf>
    <xf numFmtId="0" fontId="16" fillId="0" borderId="0" xfId="2" applyNumberFormat="1" applyFont="1" applyFill="1" applyBorder="1" applyAlignment="1" applyProtection="1">
      <alignment horizontal="center" vertical="top"/>
    </xf>
    <xf numFmtId="0" fontId="17" fillId="0" borderId="0" xfId="2" applyNumberFormat="1" applyFont="1" applyFill="1" applyBorder="1" applyAlignment="1" applyProtection="1">
      <alignment horizontal="center" vertical="top"/>
    </xf>
    <xf numFmtId="164" fontId="6" fillId="5" borderId="18" xfId="0" applyNumberFormat="1" applyFont="1" applyFill="1" applyBorder="1" applyAlignment="1">
      <alignment horizontal="left" wrapText="1" indent="1"/>
    </xf>
    <xf numFmtId="3" fontId="6" fillId="5" borderId="19" xfId="1" applyNumberFormat="1" applyFont="1" applyFill="1" applyBorder="1" applyAlignment="1"/>
    <xf numFmtId="3" fontId="6" fillId="5" borderId="20" xfId="1" applyNumberFormat="1" applyFont="1" applyFill="1" applyBorder="1" applyAlignment="1"/>
    <xf numFmtId="0" fontId="18" fillId="0" borderId="0" xfId="0" applyFont="1"/>
    <xf numFmtId="0" fontId="17" fillId="0" borderId="0" xfId="0" applyFont="1"/>
    <xf numFmtId="0" fontId="13" fillId="0" borderId="21" xfId="0" applyFont="1" applyBorder="1" applyAlignment="1"/>
    <xf numFmtId="0" fontId="13" fillId="0" borderId="0" xfId="0" applyFont="1" applyAlignment="1"/>
    <xf numFmtId="0" fontId="19" fillId="0" borderId="0" xfId="0" applyFont="1"/>
    <xf numFmtId="0" fontId="20" fillId="0" borderId="0" xfId="2" applyNumberFormat="1" applyFont="1" applyFill="1" applyBorder="1" applyAlignment="1" applyProtection="1">
      <alignment horizontal="left" vertical="top" indent="3"/>
    </xf>
    <xf numFmtId="43" fontId="21" fillId="0" borderId="0" xfId="1" applyFont="1"/>
    <xf numFmtId="0" fontId="22" fillId="0" borderId="0" xfId="0" applyFont="1" applyAlignment="1">
      <alignment horizontal="center"/>
    </xf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469900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ED0B4176-1F53-4997-8112-43FE7DA4C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5" y="38100"/>
          <a:ext cx="887095" cy="7875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7642C2EC-4D82-41C9-820F-FB9A343838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67690" y="76200"/>
          <a:ext cx="1010064" cy="747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8"/>
  <sheetViews>
    <sheetView showGridLines="0" tabSelected="1" zoomScale="120" zoomScaleNormal="120" workbookViewId="0">
      <selection activeCell="G91" sqref="G91"/>
    </sheetView>
  </sheetViews>
  <sheetFormatPr baseColWidth="10" defaultRowHeight="14.4"/>
  <cols>
    <col min="1" max="1" width="5.19921875" style="4" customWidth="1"/>
    <col min="2" max="2" width="47.59765625" style="57" bestFit="1" customWidth="1"/>
    <col min="3" max="3" width="10.3984375" style="56" bestFit="1" customWidth="1"/>
    <col min="4" max="7" width="13.09765625" style="56" customWidth="1"/>
    <col min="8" max="8" width="10.3984375" style="56" bestFit="1" customWidth="1"/>
    <col min="9" max="9" width="11.19921875" style="8"/>
    <col min="10" max="10" width="12.09765625" style="8" bestFit="1" customWidth="1"/>
    <col min="11" max="11" width="11.19921875" style="8"/>
  </cols>
  <sheetData>
    <row r="1" spans="1:11" ht="13.8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3.8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3.8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 ht="13.8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 ht="13.8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86</v>
      </c>
      <c r="C6" s="6"/>
      <c r="D6" s="6"/>
      <c r="E6" s="6"/>
      <c r="F6" s="6"/>
      <c r="G6" s="6"/>
      <c r="H6" s="7"/>
    </row>
    <row r="7" spans="1:11">
      <c r="B7" s="9" t="s">
        <v>0</v>
      </c>
      <c r="C7" s="10"/>
      <c r="D7" s="10"/>
      <c r="E7" s="10"/>
      <c r="F7" s="10"/>
      <c r="G7" s="10"/>
      <c r="H7" s="11"/>
    </row>
    <row r="8" spans="1:11">
      <c r="B8" s="12" t="s">
        <v>1</v>
      </c>
      <c r="C8" s="13"/>
      <c r="D8" s="13"/>
      <c r="E8" s="13"/>
      <c r="F8" s="13"/>
      <c r="G8" s="13"/>
      <c r="H8" s="14"/>
    </row>
    <row r="9" spans="1:11">
      <c r="B9" s="15" t="s">
        <v>85</v>
      </c>
      <c r="C9" s="13"/>
      <c r="D9" s="13"/>
      <c r="E9" s="13"/>
      <c r="F9" s="13"/>
      <c r="G9" s="13"/>
      <c r="H9" s="14"/>
    </row>
    <row r="10" spans="1:11">
      <c r="B10" s="16" t="s">
        <v>2</v>
      </c>
      <c r="C10" s="17"/>
      <c r="D10" s="17"/>
      <c r="E10" s="17"/>
      <c r="F10" s="17"/>
      <c r="G10" s="17"/>
      <c r="H10" s="18"/>
    </row>
    <row r="11" spans="1:11">
      <c r="B11" s="19" t="s">
        <v>3</v>
      </c>
      <c r="C11" s="20" t="s">
        <v>4</v>
      </c>
      <c r="D11" s="21"/>
      <c r="E11" s="21"/>
      <c r="F11" s="21"/>
      <c r="G11" s="22"/>
      <c r="H11" s="23" t="s">
        <v>5</v>
      </c>
    </row>
    <row r="12" spans="1:11" s="24" customFormat="1" ht="30" customHeight="1">
      <c r="B12" s="25"/>
      <c r="C12" s="26" t="s">
        <v>6</v>
      </c>
      <c r="D12" s="26" t="s">
        <v>7</v>
      </c>
      <c r="E12" s="26" t="s">
        <v>8</v>
      </c>
      <c r="F12" s="26" t="s">
        <v>9</v>
      </c>
      <c r="G12" s="26" t="s">
        <v>10</v>
      </c>
      <c r="H12" s="27"/>
    </row>
    <row r="13" spans="1:11" s="33" customFormat="1">
      <c r="A13" s="28"/>
      <c r="B13" s="29" t="s">
        <v>11</v>
      </c>
      <c r="C13" s="30">
        <f t="shared" ref="C13:H13" si="0">SUM(C14:C20)</f>
        <v>2490782478</v>
      </c>
      <c r="D13" s="30">
        <f t="shared" si="0"/>
        <v>1580283.9499979317</v>
      </c>
      <c r="E13" s="30">
        <f t="shared" si="0"/>
        <v>2492362761.9499979</v>
      </c>
      <c r="F13" s="30">
        <f t="shared" si="0"/>
        <v>1425155218.8899984</v>
      </c>
      <c r="G13" s="30">
        <f t="shared" si="0"/>
        <v>1414686643.8199983</v>
      </c>
      <c r="H13" s="31">
        <f t="shared" si="0"/>
        <v>1067207543.0600029</v>
      </c>
      <c r="I13" s="32"/>
      <c r="J13" s="32"/>
      <c r="K13" s="32"/>
    </row>
    <row r="14" spans="1:11" s="40" customFormat="1">
      <c r="A14" s="34"/>
      <c r="B14" s="35" t="s">
        <v>12</v>
      </c>
      <c r="C14" s="36">
        <v>621891788</v>
      </c>
      <c r="D14" s="36">
        <f t="shared" ref="D14:D20" si="1">E14-C14</f>
        <v>-5225352.3300004005</v>
      </c>
      <c r="E14" s="36">
        <v>616666435.6699996</v>
      </c>
      <c r="F14" s="36">
        <v>421389016.40000147</v>
      </c>
      <c r="G14" s="36">
        <v>421389016.40000147</v>
      </c>
      <c r="H14" s="37">
        <v>195277419.26999968</v>
      </c>
      <c r="I14" s="38"/>
      <c r="J14" s="39"/>
      <c r="K14" s="39"/>
    </row>
    <row r="15" spans="1:11" s="40" customFormat="1">
      <c r="A15" s="34"/>
      <c r="B15" s="35" t="s">
        <v>13</v>
      </c>
      <c r="C15" s="36">
        <v>132900021</v>
      </c>
      <c r="D15" s="36">
        <f t="shared" si="1"/>
        <v>7457031.1999999583</v>
      </c>
      <c r="E15" s="36">
        <v>140357052.19999996</v>
      </c>
      <c r="F15" s="36">
        <v>74205075.179999992</v>
      </c>
      <c r="G15" s="36">
        <v>67333373.909999996</v>
      </c>
      <c r="H15" s="37">
        <v>66151977.020000003</v>
      </c>
      <c r="I15" s="38"/>
      <c r="J15" s="39"/>
      <c r="K15" s="39"/>
    </row>
    <row r="16" spans="1:11" s="40" customFormat="1">
      <c r="A16" s="34"/>
      <c r="B16" s="35" t="s">
        <v>14</v>
      </c>
      <c r="C16" s="36">
        <v>863689767</v>
      </c>
      <c r="D16" s="36">
        <f t="shared" si="1"/>
        <v>19590919.130000591</v>
      </c>
      <c r="E16" s="36">
        <v>883280686.13000059</v>
      </c>
      <c r="F16" s="36">
        <v>412921163.21000028</v>
      </c>
      <c r="G16" s="36">
        <v>412921163.21000028</v>
      </c>
      <c r="H16" s="37">
        <v>470359522.92000049</v>
      </c>
      <c r="I16" s="38"/>
      <c r="J16" s="41"/>
      <c r="K16" s="39"/>
    </row>
    <row r="17" spans="1:11" s="40" customFormat="1">
      <c r="A17" s="34"/>
      <c r="B17" s="35" t="s">
        <v>15</v>
      </c>
      <c r="C17" s="36">
        <v>164531127</v>
      </c>
      <c r="D17" s="36">
        <f t="shared" si="1"/>
        <v>-9961556.7899999022</v>
      </c>
      <c r="E17" s="36">
        <v>154569570.2100001</v>
      </c>
      <c r="F17" s="36">
        <v>100997693.85999937</v>
      </c>
      <c r="G17" s="36">
        <v>100957853.19999935</v>
      </c>
      <c r="H17" s="37">
        <v>53571876.350000195</v>
      </c>
      <c r="I17" s="38"/>
      <c r="J17" s="41"/>
      <c r="K17" s="39"/>
    </row>
    <row r="18" spans="1:11" s="40" customFormat="1">
      <c r="A18" s="34"/>
      <c r="B18" s="35" t="s">
        <v>16</v>
      </c>
      <c r="C18" s="36">
        <v>623676652</v>
      </c>
      <c r="D18" s="36">
        <f t="shared" si="1"/>
        <v>-9646100.1200022697</v>
      </c>
      <c r="E18" s="36">
        <v>614030551.87999773</v>
      </c>
      <c r="F18" s="36">
        <v>377380184.22999728</v>
      </c>
      <c r="G18" s="36">
        <v>373823151.08999711</v>
      </c>
      <c r="H18" s="37">
        <v>236650367.65000245</v>
      </c>
      <c r="I18" s="38"/>
      <c r="J18" s="41"/>
      <c r="K18" s="39"/>
    </row>
    <row r="19" spans="1:11" s="40" customFormat="1">
      <c r="A19" s="34"/>
      <c r="B19" s="35" t="s">
        <v>17</v>
      </c>
      <c r="C19" s="36">
        <v>0</v>
      </c>
      <c r="D19" s="36">
        <f t="shared" si="1"/>
        <v>0</v>
      </c>
      <c r="E19" s="36">
        <v>0</v>
      </c>
      <c r="F19" s="36">
        <v>0</v>
      </c>
      <c r="G19" s="36">
        <v>0</v>
      </c>
      <c r="H19" s="37">
        <v>0</v>
      </c>
      <c r="I19" s="38"/>
      <c r="J19" s="41"/>
      <c r="K19" s="39"/>
    </row>
    <row r="20" spans="1:11" s="40" customFormat="1">
      <c r="A20" s="34"/>
      <c r="B20" s="35" t="s">
        <v>18</v>
      </c>
      <c r="C20" s="36">
        <v>84093123</v>
      </c>
      <c r="D20" s="36">
        <f t="shared" si="1"/>
        <v>-634657.1400000453</v>
      </c>
      <c r="E20" s="36">
        <v>83458465.859999955</v>
      </c>
      <c r="F20" s="36">
        <v>38262086.009999923</v>
      </c>
      <c r="G20" s="36">
        <v>38262086.009999923</v>
      </c>
      <c r="H20" s="37">
        <v>45196379.850000113</v>
      </c>
      <c r="I20" s="38"/>
      <c r="J20" s="41"/>
      <c r="K20" s="39"/>
    </row>
    <row r="21" spans="1:11" s="33" customFormat="1">
      <c r="A21" s="28"/>
      <c r="B21" s="29" t="s">
        <v>19</v>
      </c>
      <c r="C21" s="30">
        <f t="shared" ref="C21:H21" si="2">SUM(C22:C30)</f>
        <v>347180203</v>
      </c>
      <c r="D21" s="30">
        <f t="shared" si="2"/>
        <v>10235979.92000013</v>
      </c>
      <c r="E21" s="30">
        <f t="shared" si="2"/>
        <v>357416182.92000014</v>
      </c>
      <c r="F21" s="30">
        <f t="shared" si="2"/>
        <v>130176796.56999998</v>
      </c>
      <c r="G21" s="30">
        <f t="shared" si="2"/>
        <v>111128909.87999994</v>
      </c>
      <c r="H21" s="31">
        <f t="shared" si="2"/>
        <v>227239386.35000002</v>
      </c>
      <c r="I21" s="32"/>
      <c r="J21" s="32"/>
      <c r="K21" s="32"/>
    </row>
    <row r="22" spans="1:11" s="40" customFormat="1" ht="27.6">
      <c r="A22" s="34"/>
      <c r="B22" s="35" t="s">
        <v>20</v>
      </c>
      <c r="C22" s="36">
        <v>96696690</v>
      </c>
      <c r="D22" s="36">
        <f t="shared" ref="D22:D30" si="3">E22-C22</f>
        <v>445295.76000013947</v>
      </c>
      <c r="E22" s="36">
        <v>97141985.760000139</v>
      </c>
      <c r="F22" s="36">
        <v>21421446.449999984</v>
      </c>
      <c r="G22" s="36">
        <v>9905845.2999999803</v>
      </c>
      <c r="H22" s="37">
        <v>75720539.310000002</v>
      </c>
      <c r="I22" s="38"/>
      <c r="J22" s="39"/>
      <c r="K22" s="39"/>
    </row>
    <row r="23" spans="1:11" s="40" customFormat="1">
      <c r="A23" s="34"/>
      <c r="B23" s="35" t="s">
        <v>21</v>
      </c>
      <c r="C23" s="36">
        <v>12325841</v>
      </c>
      <c r="D23" s="36">
        <f t="shared" si="3"/>
        <v>2032530.8600000013</v>
      </c>
      <c r="E23" s="36">
        <v>14358371.860000001</v>
      </c>
      <c r="F23" s="36">
        <v>4094603.0100000016</v>
      </c>
      <c r="G23" s="36">
        <v>3648135.2300000028</v>
      </c>
      <c r="H23" s="37">
        <v>10263768.849999996</v>
      </c>
      <c r="I23" s="38"/>
      <c r="J23" s="39"/>
      <c r="K23" s="39"/>
    </row>
    <row r="24" spans="1:11" s="40" customFormat="1">
      <c r="A24" s="34"/>
      <c r="B24" s="35" t="s">
        <v>22</v>
      </c>
      <c r="C24" s="36">
        <v>306600</v>
      </c>
      <c r="D24" s="36">
        <f t="shared" si="3"/>
        <v>-30482.479999999981</v>
      </c>
      <c r="E24" s="36">
        <v>276117.52</v>
      </c>
      <c r="F24" s="36">
        <v>1217.46</v>
      </c>
      <c r="G24" s="36">
        <v>1217.46</v>
      </c>
      <c r="H24" s="37">
        <v>274900.06</v>
      </c>
      <c r="I24" s="38"/>
      <c r="J24" s="39"/>
      <c r="K24" s="39"/>
    </row>
    <row r="25" spans="1:11" s="40" customFormat="1">
      <c r="A25" s="34"/>
      <c r="B25" s="35" t="s">
        <v>23</v>
      </c>
      <c r="C25" s="36">
        <v>14110685</v>
      </c>
      <c r="D25" s="36">
        <f t="shared" si="3"/>
        <v>1341704.0799999926</v>
      </c>
      <c r="E25" s="36">
        <v>15452389.079999993</v>
      </c>
      <c r="F25" s="36">
        <v>5119403.1999999993</v>
      </c>
      <c r="G25" s="36">
        <v>2694876.3199999989</v>
      </c>
      <c r="H25" s="37">
        <v>10332985.879999997</v>
      </c>
      <c r="I25" s="38"/>
      <c r="J25" s="39"/>
      <c r="K25" s="39"/>
    </row>
    <row r="26" spans="1:11" s="40" customFormat="1">
      <c r="A26" s="34"/>
      <c r="B26" s="35" t="s">
        <v>24</v>
      </c>
      <c r="C26" s="36">
        <v>7299530</v>
      </c>
      <c r="D26" s="36">
        <f t="shared" si="3"/>
        <v>2404690.9499999993</v>
      </c>
      <c r="E26" s="36">
        <v>9704220.9499999993</v>
      </c>
      <c r="F26" s="36">
        <v>415017.72</v>
      </c>
      <c r="G26" s="36">
        <v>292519.59999999998</v>
      </c>
      <c r="H26" s="37">
        <v>9289203.2300000004</v>
      </c>
      <c r="I26" s="38"/>
      <c r="J26" s="39"/>
      <c r="K26" s="39"/>
    </row>
    <row r="27" spans="1:11" s="40" customFormat="1">
      <c r="A27" s="34"/>
      <c r="B27" s="35" t="s">
        <v>25</v>
      </c>
      <c r="C27" s="36">
        <v>169850160</v>
      </c>
      <c r="D27" s="36">
        <f t="shared" si="3"/>
        <v>-22379635.560000002</v>
      </c>
      <c r="E27" s="36">
        <v>147470524.44</v>
      </c>
      <c r="F27" s="36">
        <v>92712652.229999989</v>
      </c>
      <c r="G27" s="36">
        <v>90410269.559999958</v>
      </c>
      <c r="H27" s="37">
        <v>54757872.210000001</v>
      </c>
      <c r="I27" s="38"/>
      <c r="J27" s="39"/>
      <c r="K27" s="39"/>
    </row>
    <row r="28" spans="1:11" s="40" customFormat="1">
      <c r="A28" s="34"/>
      <c r="B28" s="35" t="s">
        <v>26</v>
      </c>
      <c r="C28" s="36">
        <v>29808843</v>
      </c>
      <c r="D28" s="36">
        <f t="shared" si="3"/>
        <v>13977544.870000005</v>
      </c>
      <c r="E28" s="36">
        <v>43786387.870000005</v>
      </c>
      <c r="F28" s="36">
        <v>1494298.49</v>
      </c>
      <c r="G28" s="36">
        <v>976216.36</v>
      </c>
      <c r="H28" s="37">
        <v>42292089.38000001</v>
      </c>
      <c r="I28" s="38"/>
      <c r="J28" s="39"/>
      <c r="K28" s="39"/>
    </row>
    <row r="29" spans="1:11" s="40" customFormat="1">
      <c r="A29" s="34"/>
      <c r="B29" s="35" t="s">
        <v>27</v>
      </c>
      <c r="C29" s="36">
        <v>0</v>
      </c>
      <c r="D29" s="36">
        <f t="shared" si="3"/>
        <v>9566494.6300000008</v>
      </c>
      <c r="E29" s="36">
        <v>9566494.6300000008</v>
      </c>
      <c r="F29" s="36">
        <v>0</v>
      </c>
      <c r="G29" s="36">
        <v>0</v>
      </c>
      <c r="H29" s="37">
        <v>9566494.6300000008</v>
      </c>
      <c r="I29" s="38"/>
      <c r="J29" s="39"/>
      <c r="K29" s="39"/>
    </row>
    <row r="30" spans="1:11" s="40" customFormat="1">
      <c r="A30" s="34"/>
      <c r="B30" s="35" t="s">
        <v>28</v>
      </c>
      <c r="C30" s="36">
        <v>16781854</v>
      </c>
      <c r="D30" s="36">
        <f t="shared" si="3"/>
        <v>2877836.8099999949</v>
      </c>
      <c r="E30" s="36">
        <v>19659690.809999995</v>
      </c>
      <c r="F30" s="36">
        <v>4918158.0100000026</v>
      </c>
      <c r="G30" s="36">
        <v>3199830.0499999984</v>
      </c>
      <c r="H30" s="37">
        <v>14741532.80000001</v>
      </c>
      <c r="I30" s="38"/>
      <c r="J30" s="39"/>
      <c r="K30" s="39"/>
    </row>
    <row r="31" spans="1:11" s="33" customFormat="1">
      <c r="A31" s="28"/>
      <c r="B31" s="29" t="s">
        <v>29</v>
      </c>
      <c r="C31" s="30">
        <f t="shared" ref="C31:H31" si="4">SUM(C32:C40)</f>
        <v>1986718441</v>
      </c>
      <c r="D31" s="30">
        <f t="shared" si="4"/>
        <v>1042961178.3199995</v>
      </c>
      <c r="E31" s="30">
        <f t="shared" si="4"/>
        <v>3029679619.3199997</v>
      </c>
      <c r="F31" s="30">
        <f t="shared" si="4"/>
        <v>1739722638.4100003</v>
      </c>
      <c r="G31" s="30">
        <f t="shared" si="4"/>
        <v>976542202.61999989</v>
      </c>
      <c r="H31" s="31">
        <f t="shared" si="4"/>
        <v>1289956980.9099998</v>
      </c>
      <c r="I31" s="32"/>
      <c r="J31" s="32"/>
      <c r="K31" s="32"/>
    </row>
    <row r="32" spans="1:11" s="40" customFormat="1">
      <c r="A32" s="42"/>
      <c r="B32" s="35" t="s">
        <v>30</v>
      </c>
      <c r="C32" s="36">
        <v>146697312</v>
      </c>
      <c r="D32" s="36">
        <f t="shared" ref="D32:D40" si="5">E32-C32</f>
        <v>-21272815.150000021</v>
      </c>
      <c r="E32" s="36">
        <v>125424496.84999998</v>
      </c>
      <c r="F32" s="36">
        <v>65601183.990000017</v>
      </c>
      <c r="G32" s="36">
        <v>65355740.930000007</v>
      </c>
      <c r="H32" s="37">
        <v>59823312.85999997</v>
      </c>
      <c r="I32" s="38"/>
      <c r="J32" s="39"/>
      <c r="K32" s="39"/>
    </row>
    <row r="33" spans="1:11" s="40" customFormat="1">
      <c r="A33" s="42"/>
      <c r="B33" s="35" t="s">
        <v>31</v>
      </c>
      <c r="C33" s="36">
        <v>1001651777</v>
      </c>
      <c r="D33" s="36">
        <f t="shared" si="5"/>
        <v>4743909.2899998426</v>
      </c>
      <c r="E33" s="36">
        <v>1006395686.2899998</v>
      </c>
      <c r="F33" s="36">
        <v>719286753.92000031</v>
      </c>
      <c r="G33" s="36">
        <v>91394004.540000021</v>
      </c>
      <c r="H33" s="37">
        <v>287108932.37000024</v>
      </c>
      <c r="I33" s="38"/>
      <c r="J33" s="39"/>
      <c r="K33" s="39"/>
    </row>
    <row r="34" spans="1:11" s="40" customFormat="1">
      <c r="A34" s="42"/>
      <c r="B34" s="35" t="s">
        <v>32</v>
      </c>
      <c r="C34" s="36">
        <v>323390793</v>
      </c>
      <c r="D34" s="36">
        <f t="shared" si="5"/>
        <v>461928326.06999981</v>
      </c>
      <c r="E34" s="36">
        <v>785319119.06999981</v>
      </c>
      <c r="F34" s="36">
        <v>501852283.35999984</v>
      </c>
      <c r="G34" s="36">
        <v>452553852.46999997</v>
      </c>
      <c r="H34" s="37">
        <v>283466835.70999998</v>
      </c>
      <c r="I34" s="38"/>
      <c r="J34" s="39"/>
      <c r="K34" s="39"/>
    </row>
    <row r="35" spans="1:11" s="40" customFormat="1">
      <c r="A35" s="42"/>
      <c r="B35" s="35" t="s">
        <v>33</v>
      </c>
      <c r="C35" s="36">
        <v>30500171</v>
      </c>
      <c r="D35" s="36">
        <f t="shared" si="5"/>
        <v>9717658.4399999827</v>
      </c>
      <c r="E35" s="36">
        <v>40217829.439999983</v>
      </c>
      <c r="F35" s="36">
        <v>27327469.519999977</v>
      </c>
      <c r="G35" s="36">
        <v>8242018.5300000012</v>
      </c>
      <c r="H35" s="37">
        <v>12890359.919999994</v>
      </c>
      <c r="I35" s="38"/>
      <c r="J35" s="39"/>
      <c r="K35" s="39"/>
    </row>
    <row r="36" spans="1:11" s="40" customFormat="1">
      <c r="A36" s="42"/>
      <c r="B36" s="35" t="s">
        <v>34</v>
      </c>
      <c r="C36" s="36">
        <v>97406204</v>
      </c>
      <c r="D36" s="36">
        <f t="shared" si="5"/>
        <v>137230298.04999995</v>
      </c>
      <c r="E36" s="36">
        <v>234636502.04999995</v>
      </c>
      <c r="F36" s="36">
        <v>140587923.74000007</v>
      </c>
      <c r="G36" s="36">
        <v>128486176.48999999</v>
      </c>
      <c r="H36" s="37">
        <v>94048578.309999973</v>
      </c>
      <c r="I36" s="38"/>
      <c r="J36" s="39"/>
      <c r="K36" s="39"/>
    </row>
    <row r="37" spans="1:11" s="40" customFormat="1">
      <c r="A37" s="42"/>
      <c r="B37" s="35" t="s">
        <v>35</v>
      </c>
      <c r="C37" s="36">
        <v>106858849</v>
      </c>
      <c r="D37" s="36">
        <f t="shared" si="5"/>
        <v>101152778.88</v>
      </c>
      <c r="E37" s="36">
        <v>208011627.88</v>
      </c>
      <c r="F37" s="36">
        <v>83679643.460000008</v>
      </c>
      <c r="G37" s="36">
        <v>49147103.640000001</v>
      </c>
      <c r="H37" s="37">
        <v>124331984.42000002</v>
      </c>
      <c r="I37" s="38"/>
      <c r="J37" s="39"/>
      <c r="K37" s="39"/>
    </row>
    <row r="38" spans="1:11" s="40" customFormat="1">
      <c r="A38" s="42"/>
      <c r="B38" s="35" t="s">
        <v>36</v>
      </c>
      <c r="C38" s="36">
        <v>50805878</v>
      </c>
      <c r="D38" s="36">
        <f t="shared" si="5"/>
        <v>8398217.5800000131</v>
      </c>
      <c r="E38" s="36">
        <v>59204095.580000013</v>
      </c>
      <c r="F38" s="36">
        <v>31638004.870000016</v>
      </c>
      <c r="G38" s="36">
        <v>25251037.270000003</v>
      </c>
      <c r="H38" s="37">
        <v>27566090.709999997</v>
      </c>
      <c r="I38" s="38"/>
      <c r="J38" s="39"/>
      <c r="K38" s="39"/>
    </row>
    <row r="39" spans="1:11" s="40" customFormat="1">
      <c r="A39" s="42"/>
      <c r="B39" s="35" t="s">
        <v>37</v>
      </c>
      <c r="C39" s="36">
        <v>20624612</v>
      </c>
      <c r="D39" s="36">
        <f t="shared" si="5"/>
        <v>3442075.8099999987</v>
      </c>
      <c r="E39" s="36">
        <v>24066687.809999999</v>
      </c>
      <c r="F39" s="36">
        <v>2722371.5700000008</v>
      </c>
      <c r="G39" s="36">
        <v>2136951.1500000004</v>
      </c>
      <c r="H39" s="37">
        <v>21344316.239999998</v>
      </c>
      <c r="I39" s="38"/>
      <c r="J39" s="39"/>
      <c r="K39" s="39"/>
    </row>
    <row r="40" spans="1:11" s="40" customFormat="1">
      <c r="A40" s="42"/>
      <c r="B40" s="35" t="s">
        <v>38</v>
      </c>
      <c r="C40" s="36">
        <v>208782845</v>
      </c>
      <c r="D40" s="36">
        <f t="shared" si="5"/>
        <v>337620729.3499999</v>
      </c>
      <c r="E40" s="36">
        <v>546403574.3499999</v>
      </c>
      <c r="F40" s="36">
        <v>167027003.9799999</v>
      </c>
      <c r="G40" s="36">
        <v>153975317.59999985</v>
      </c>
      <c r="H40" s="37">
        <v>379376570.36999977</v>
      </c>
      <c r="I40" s="38"/>
      <c r="J40" s="39"/>
      <c r="K40" s="39"/>
    </row>
    <row r="41" spans="1:11" s="33" customFormat="1">
      <c r="A41" s="28"/>
      <c r="B41" s="29" t="s">
        <v>39</v>
      </c>
      <c r="C41" s="30">
        <f t="shared" ref="C41:H41" si="6">SUM(C42:C50)</f>
        <v>19214592067</v>
      </c>
      <c r="D41" s="30">
        <f t="shared" si="6"/>
        <v>3781773989.2300038</v>
      </c>
      <c r="E41" s="30">
        <f t="shared" si="6"/>
        <v>22996366056.230003</v>
      </c>
      <c r="F41" s="30">
        <f t="shared" si="6"/>
        <v>14991192760.890003</v>
      </c>
      <c r="G41" s="30">
        <f t="shared" si="6"/>
        <v>12599458713.29001</v>
      </c>
      <c r="H41" s="31">
        <f t="shared" si="6"/>
        <v>8005173295.3399982</v>
      </c>
      <c r="I41" s="32"/>
      <c r="J41" s="32"/>
      <c r="K41" s="32"/>
    </row>
    <row r="42" spans="1:11" s="40" customFormat="1">
      <c r="A42" s="34"/>
      <c r="B42" s="35" t="s">
        <v>40</v>
      </c>
      <c r="C42" s="36">
        <v>18255018919</v>
      </c>
      <c r="D42" s="36">
        <f t="shared" ref="D42:D50" si="7">E42-C42</f>
        <v>4000596097.4300041</v>
      </c>
      <c r="E42" s="36">
        <v>22255615016.430004</v>
      </c>
      <c r="F42" s="36">
        <v>14545276422.850002</v>
      </c>
      <c r="G42" s="36">
        <v>12306016525.660009</v>
      </c>
      <c r="H42" s="37">
        <v>7710338593.579999</v>
      </c>
      <c r="I42" s="38"/>
      <c r="J42" s="39"/>
      <c r="K42" s="39"/>
    </row>
    <row r="43" spans="1:11" s="40" customFormat="1">
      <c r="A43" s="34"/>
      <c r="B43" s="35" t="s">
        <v>41</v>
      </c>
      <c r="C43" s="36">
        <v>0</v>
      </c>
      <c r="D43" s="36">
        <f t="shared" si="7"/>
        <v>258716907.97999999</v>
      </c>
      <c r="E43" s="36">
        <v>258716907.97999999</v>
      </c>
      <c r="F43" s="36">
        <v>218634290.66000003</v>
      </c>
      <c r="G43" s="36">
        <v>210559035.75000003</v>
      </c>
      <c r="H43" s="37">
        <v>40082617.320000008</v>
      </c>
      <c r="I43" s="38"/>
      <c r="J43" s="39"/>
      <c r="K43" s="39"/>
    </row>
    <row r="44" spans="1:11" s="40" customFormat="1">
      <c r="A44" s="34"/>
      <c r="B44" s="35" t="s">
        <v>42</v>
      </c>
      <c r="C44" s="36">
        <v>419585912</v>
      </c>
      <c r="D44" s="36">
        <f t="shared" si="7"/>
        <v>-354851081.48000002</v>
      </c>
      <c r="E44" s="36">
        <v>64734830.519999996</v>
      </c>
      <c r="F44" s="36">
        <v>20225166.859999999</v>
      </c>
      <c r="G44" s="36">
        <v>17776666.859999999</v>
      </c>
      <c r="H44" s="37">
        <v>44509663.659999996</v>
      </c>
      <c r="I44" s="38"/>
      <c r="J44" s="39"/>
      <c r="K44" s="39"/>
    </row>
    <row r="45" spans="1:11" s="40" customFormat="1">
      <c r="A45" s="34"/>
      <c r="B45" s="35" t="s">
        <v>43</v>
      </c>
      <c r="C45" s="36">
        <v>485497236</v>
      </c>
      <c r="D45" s="36">
        <f t="shared" si="7"/>
        <v>-253757337.36000001</v>
      </c>
      <c r="E45" s="36">
        <v>231739898.63999999</v>
      </c>
      <c r="F45" s="36">
        <v>93180821.120000005</v>
      </c>
      <c r="G45" s="36">
        <v>28041921.619999997</v>
      </c>
      <c r="H45" s="37">
        <v>138559077.51999998</v>
      </c>
      <c r="I45" s="38"/>
      <c r="J45" s="39"/>
      <c r="K45" s="39"/>
    </row>
    <row r="46" spans="1:11" s="40" customFormat="1">
      <c r="A46" s="34"/>
      <c r="B46" s="35" t="s">
        <v>44</v>
      </c>
      <c r="C46" s="36">
        <v>0</v>
      </c>
      <c r="D46" s="36">
        <f t="shared" si="7"/>
        <v>0</v>
      </c>
      <c r="E46" s="36">
        <v>0</v>
      </c>
      <c r="F46" s="36">
        <v>0</v>
      </c>
      <c r="G46" s="36">
        <v>0</v>
      </c>
      <c r="H46" s="37">
        <v>0</v>
      </c>
      <c r="I46" s="38"/>
      <c r="J46" s="39"/>
      <c r="K46" s="39"/>
    </row>
    <row r="47" spans="1:11" s="40" customFormat="1">
      <c r="A47" s="34"/>
      <c r="B47" s="35" t="s">
        <v>45</v>
      </c>
      <c r="C47" s="36">
        <v>0</v>
      </c>
      <c r="D47" s="36">
        <f t="shared" si="7"/>
        <v>131069402.66</v>
      </c>
      <c r="E47" s="36">
        <v>131069402.66</v>
      </c>
      <c r="F47" s="36">
        <v>71876059.400000006</v>
      </c>
      <c r="G47" s="36">
        <v>33564563.399999999</v>
      </c>
      <c r="H47" s="37">
        <v>59193343.260000005</v>
      </c>
      <c r="I47" s="38"/>
      <c r="J47" s="39"/>
      <c r="K47" s="39"/>
    </row>
    <row r="48" spans="1:11" s="40" customFormat="1">
      <c r="A48" s="34"/>
      <c r="B48" s="35" t="s">
        <v>46</v>
      </c>
      <c r="C48" s="36">
        <v>0</v>
      </c>
      <c r="D48" s="36">
        <f t="shared" si="7"/>
        <v>0</v>
      </c>
      <c r="E48" s="36">
        <v>0</v>
      </c>
      <c r="F48" s="36">
        <v>0</v>
      </c>
      <c r="G48" s="36">
        <v>0</v>
      </c>
      <c r="H48" s="37">
        <v>0</v>
      </c>
      <c r="I48" s="38"/>
      <c r="J48" s="39"/>
      <c r="K48" s="39"/>
    </row>
    <row r="49" spans="1:11" s="40" customFormat="1">
      <c r="A49" s="34"/>
      <c r="B49" s="35" t="s">
        <v>47</v>
      </c>
      <c r="C49" s="36">
        <v>54490000</v>
      </c>
      <c r="D49" s="36">
        <f t="shared" si="7"/>
        <v>0</v>
      </c>
      <c r="E49" s="36">
        <v>54490000</v>
      </c>
      <c r="F49" s="36">
        <v>42000000</v>
      </c>
      <c r="G49" s="36">
        <v>3500000</v>
      </c>
      <c r="H49" s="37">
        <v>12490000</v>
      </c>
      <c r="I49" s="38"/>
      <c r="J49" s="39"/>
      <c r="K49" s="39"/>
    </row>
    <row r="50" spans="1:11" s="40" customFormat="1">
      <c r="A50" s="34"/>
      <c r="B50" s="35" t="s">
        <v>48</v>
      </c>
      <c r="C50" s="36">
        <v>0</v>
      </c>
      <c r="D50" s="36">
        <f t="shared" si="7"/>
        <v>0</v>
      </c>
      <c r="E50" s="36">
        <v>0</v>
      </c>
      <c r="F50" s="36">
        <v>0</v>
      </c>
      <c r="G50" s="36">
        <v>0</v>
      </c>
      <c r="H50" s="37">
        <v>0</v>
      </c>
      <c r="I50" s="38"/>
      <c r="J50" s="39"/>
      <c r="K50" s="39"/>
    </row>
    <row r="51" spans="1:11" s="33" customFormat="1">
      <c r="A51" s="28"/>
      <c r="B51" s="29" t="s">
        <v>49</v>
      </c>
      <c r="C51" s="30">
        <f t="shared" ref="C51:H51" si="8">SUM(C52:C60)</f>
        <v>885464</v>
      </c>
      <c r="D51" s="30">
        <f t="shared" si="8"/>
        <v>88545568.539999992</v>
      </c>
      <c r="E51" s="30">
        <f t="shared" si="8"/>
        <v>89431032.539999992</v>
      </c>
      <c r="F51" s="30">
        <f t="shared" si="8"/>
        <v>5030836.25</v>
      </c>
      <c r="G51" s="30">
        <f t="shared" si="8"/>
        <v>2062356.09</v>
      </c>
      <c r="H51" s="31">
        <f t="shared" si="8"/>
        <v>84400196.290000007</v>
      </c>
      <c r="I51" s="32"/>
      <c r="J51" s="32"/>
      <c r="K51" s="32"/>
    </row>
    <row r="52" spans="1:11" s="40" customFormat="1">
      <c r="A52" s="34"/>
      <c r="B52" s="35" t="s">
        <v>50</v>
      </c>
      <c r="C52" s="36">
        <v>714464</v>
      </c>
      <c r="D52" s="36">
        <f t="shared" ref="D52:D60" si="9">E52-C52</f>
        <v>16201320.019999996</v>
      </c>
      <c r="E52" s="36">
        <v>16915784.019999996</v>
      </c>
      <c r="F52" s="36">
        <v>470950.56</v>
      </c>
      <c r="G52" s="36">
        <v>303432.28999999998</v>
      </c>
      <c r="H52" s="37">
        <v>16444833.459999997</v>
      </c>
      <c r="I52" s="38"/>
      <c r="J52" s="39"/>
      <c r="K52" s="39"/>
    </row>
    <row r="53" spans="1:11" s="40" customFormat="1">
      <c r="A53" s="34"/>
      <c r="B53" s="35" t="s">
        <v>51</v>
      </c>
      <c r="C53" s="36">
        <v>0</v>
      </c>
      <c r="D53" s="36">
        <f t="shared" si="9"/>
        <v>910079.79</v>
      </c>
      <c r="E53" s="36">
        <v>910079.79</v>
      </c>
      <c r="F53" s="36">
        <v>0</v>
      </c>
      <c r="G53" s="36">
        <v>0</v>
      </c>
      <c r="H53" s="37">
        <v>910079.79</v>
      </c>
      <c r="I53" s="38"/>
      <c r="J53" s="39"/>
      <c r="K53" s="39"/>
    </row>
    <row r="54" spans="1:11" s="40" customFormat="1">
      <c r="A54" s="34"/>
      <c r="B54" s="35" t="s">
        <v>52</v>
      </c>
      <c r="C54" s="36">
        <v>0</v>
      </c>
      <c r="D54" s="36">
        <f t="shared" si="9"/>
        <v>5364714.7200000007</v>
      </c>
      <c r="E54" s="36">
        <v>5364714.7200000007</v>
      </c>
      <c r="F54" s="36">
        <v>0</v>
      </c>
      <c r="G54" s="36">
        <v>0</v>
      </c>
      <c r="H54" s="37">
        <v>5364714.7200000007</v>
      </c>
      <c r="I54" s="38"/>
      <c r="J54" s="39"/>
      <c r="K54" s="39"/>
    </row>
    <row r="55" spans="1:11" s="40" customFormat="1">
      <c r="A55" s="34"/>
      <c r="B55" s="35" t="s">
        <v>53</v>
      </c>
      <c r="C55" s="36">
        <v>0</v>
      </c>
      <c r="D55" s="36">
        <f t="shared" si="9"/>
        <v>10571092.43</v>
      </c>
      <c r="E55" s="36">
        <v>10571092.43</v>
      </c>
      <c r="F55" s="36">
        <v>2608596.09</v>
      </c>
      <c r="G55" s="36">
        <v>0</v>
      </c>
      <c r="H55" s="37">
        <v>7962496.3399999999</v>
      </c>
      <c r="I55" s="38"/>
      <c r="J55" s="39"/>
      <c r="K55" s="39"/>
    </row>
    <row r="56" spans="1:11" s="40" customFormat="1">
      <c r="A56" s="34"/>
      <c r="B56" s="35" t="s">
        <v>54</v>
      </c>
      <c r="C56" s="36">
        <v>0</v>
      </c>
      <c r="D56" s="36">
        <f t="shared" si="9"/>
        <v>7423000</v>
      </c>
      <c r="E56" s="36">
        <v>7423000</v>
      </c>
      <c r="F56" s="36">
        <v>0</v>
      </c>
      <c r="G56" s="36">
        <v>0</v>
      </c>
      <c r="H56" s="37">
        <v>7423000</v>
      </c>
      <c r="I56" s="38"/>
      <c r="J56" s="39"/>
      <c r="K56" s="39"/>
    </row>
    <row r="57" spans="1:11" s="40" customFormat="1">
      <c r="A57" s="34"/>
      <c r="B57" s="35" t="s">
        <v>55</v>
      </c>
      <c r="C57" s="36">
        <v>38000</v>
      </c>
      <c r="D57" s="36">
        <f t="shared" si="9"/>
        <v>18212685.380000003</v>
      </c>
      <c r="E57" s="36">
        <v>18250685.380000003</v>
      </c>
      <c r="F57" s="36">
        <v>321020.28000000003</v>
      </c>
      <c r="G57" s="36">
        <v>128654.48</v>
      </c>
      <c r="H57" s="37">
        <v>17929665.100000001</v>
      </c>
      <c r="I57" s="38"/>
      <c r="J57" s="39"/>
      <c r="K57" s="39"/>
    </row>
    <row r="58" spans="1:11" s="40" customFormat="1">
      <c r="A58" s="34"/>
      <c r="B58" s="35" t="s">
        <v>56</v>
      </c>
      <c r="C58" s="36">
        <v>0</v>
      </c>
      <c r="D58" s="36">
        <f t="shared" si="9"/>
        <v>0</v>
      </c>
      <c r="E58" s="36">
        <v>0</v>
      </c>
      <c r="F58" s="36">
        <v>0</v>
      </c>
      <c r="G58" s="36">
        <v>0</v>
      </c>
      <c r="H58" s="37">
        <v>0</v>
      </c>
      <c r="I58" s="38"/>
      <c r="J58" s="39"/>
      <c r="K58" s="39"/>
    </row>
    <row r="59" spans="1:11" s="40" customFormat="1">
      <c r="A59" s="34"/>
      <c r="B59" s="35" t="s">
        <v>57</v>
      </c>
      <c r="C59" s="36">
        <v>0</v>
      </c>
      <c r="D59" s="36">
        <f t="shared" si="9"/>
        <v>0</v>
      </c>
      <c r="E59" s="36">
        <v>0</v>
      </c>
      <c r="F59" s="36">
        <v>0</v>
      </c>
      <c r="G59" s="36">
        <v>0</v>
      </c>
      <c r="H59" s="37">
        <v>0</v>
      </c>
      <c r="I59" s="38"/>
      <c r="J59" s="39"/>
      <c r="K59" s="39"/>
    </row>
    <row r="60" spans="1:11" s="40" customFormat="1">
      <c r="A60" s="34"/>
      <c r="B60" s="35" t="s">
        <v>58</v>
      </c>
      <c r="C60" s="36">
        <v>133000</v>
      </c>
      <c r="D60" s="36">
        <f t="shared" si="9"/>
        <v>29862676.199999999</v>
      </c>
      <c r="E60" s="36">
        <v>29995676.199999999</v>
      </c>
      <c r="F60" s="36">
        <v>1630269.32</v>
      </c>
      <c r="G60" s="36">
        <v>1630269.32</v>
      </c>
      <c r="H60" s="37">
        <v>28365406.879999999</v>
      </c>
      <c r="I60" s="38"/>
      <c r="J60" s="39"/>
      <c r="K60" s="39"/>
    </row>
    <row r="61" spans="1:11" s="33" customFormat="1">
      <c r="A61" s="28"/>
      <c r="B61" s="29" t="s">
        <v>59</v>
      </c>
      <c r="C61" s="30">
        <f t="shared" ref="C61:H61" si="10">SUM(C62:C64)</f>
        <v>1058124900</v>
      </c>
      <c r="D61" s="30">
        <f t="shared" si="10"/>
        <v>460613918.55000055</v>
      </c>
      <c r="E61" s="30">
        <f t="shared" si="10"/>
        <v>1518738818.5500007</v>
      </c>
      <c r="F61" s="30">
        <f t="shared" si="10"/>
        <v>301409398.43000007</v>
      </c>
      <c r="G61" s="30">
        <f t="shared" si="10"/>
        <v>296581461.6400001</v>
      </c>
      <c r="H61" s="31">
        <f t="shared" si="10"/>
        <v>1217329420.1200008</v>
      </c>
      <c r="I61" s="32"/>
      <c r="J61" s="32"/>
      <c r="K61" s="32"/>
    </row>
    <row r="62" spans="1:11" s="40" customFormat="1">
      <c r="A62" s="34"/>
      <c r="B62" s="35" t="s">
        <v>60</v>
      </c>
      <c r="C62" s="36">
        <v>0</v>
      </c>
      <c r="D62" s="36">
        <f t="shared" ref="D62:D64" si="11">E62-C62</f>
        <v>1336596563.8500006</v>
      </c>
      <c r="E62" s="36">
        <v>1336596563.8500006</v>
      </c>
      <c r="F62" s="36">
        <v>296107814.98000008</v>
      </c>
      <c r="G62" s="36">
        <v>291279878.19000012</v>
      </c>
      <c r="H62" s="37">
        <v>1040488748.8700007</v>
      </c>
      <c r="I62" s="38"/>
      <c r="J62" s="39"/>
      <c r="K62" s="39"/>
    </row>
    <row r="63" spans="1:11" s="40" customFormat="1">
      <c r="A63" s="34"/>
      <c r="B63" s="35" t="s">
        <v>61</v>
      </c>
      <c r="C63" s="36">
        <v>1058124900</v>
      </c>
      <c r="D63" s="36">
        <f t="shared" si="11"/>
        <v>-881250949.18000007</v>
      </c>
      <c r="E63" s="36">
        <v>176873950.81999999</v>
      </c>
      <c r="F63" s="36">
        <v>33279.57</v>
      </c>
      <c r="G63" s="36">
        <v>33279.57</v>
      </c>
      <c r="H63" s="37">
        <v>176840671.25</v>
      </c>
      <c r="I63" s="38"/>
      <c r="J63" s="39"/>
      <c r="K63" s="39"/>
    </row>
    <row r="64" spans="1:11" s="40" customFormat="1">
      <c r="A64" s="34"/>
      <c r="B64" s="35" t="s">
        <v>62</v>
      </c>
      <c r="C64" s="36">
        <v>0</v>
      </c>
      <c r="D64" s="36">
        <f t="shared" si="11"/>
        <v>5268303.88</v>
      </c>
      <c r="E64" s="36">
        <v>5268303.88</v>
      </c>
      <c r="F64" s="36">
        <v>5268303.88</v>
      </c>
      <c r="G64" s="36">
        <v>5268303.88</v>
      </c>
      <c r="H64" s="37">
        <v>0</v>
      </c>
      <c r="I64" s="38"/>
      <c r="J64" s="39"/>
      <c r="K64" s="39"/>
    </row>
    <row r="65" spans="1:11" s="33" customFormat="1" ht="15" customHeight="1">
      <c r="A65" s="28"/>
      <c r="B65" s="29" t="s">
        <v>63</v>
      </c>
      <c r="C65" s="30">
        <f>SUM(C66:C72)</f>
        <v>47234562</v>
      </c>
      <c r="D65" s="30">
        <f t="shared" ref="D65:H65" si="12">SUM(D66:D72)</f>
        <v>-30000000</v>
      </c>
      <c r="E65" s="30">
        <f t="shared" si="12"/>
        <v>17234562</v>
      </c>
      <c r="F65" s="30">
        <f t="shared" si="12"/>
        <v>0</v>
      </c>
      <c r="G65" s="30">
        <f t="shared" si="12"/>
        <v>0</v>
      </c>
      <c r="H65" s="31">
        <f t="shared" si="12"/>
        <v>17234562</v>
      </c>
      <c r="I65" s="32"/>
      <c r="J65" s="32"/>
      <c r="K65" s="32"/>
    </row>
    <row r="66" spans="1:11" s="33" customFormat="1" ht="15" customHeight="1">
      <c r="A66" s="34"/>
      <c r="B66" s="35" t="s">
        <v>64</v>
      </c>
      <c r="C66" s="36">
        <v>0</v>
      </c>
      <c r="D66" s="36">
        <f t="shared" ref="D66:D72" si="13">E66-C66</f>
        <v>0</v>
      </c>
      <c r="E66" s="36">
        <v>0</v>
      </c>
      <c r="F66" s="36">
        <v>0</v>
      </c>
      <c r="G66" s="36">
        <v>0</v>
      </c>
      <c r="H66" s="37">
        <v>0</v>
      </c>
      <c r="I66" s="32"/>
      <c r="J66" s="32"/>
      <c r="K66" s="32"/>
    </row>
    <row r="67" spans="1:11" s="33" customFormat="1" ht="15" customHeight="1">
      <c r="A67" s="34"/>
      <c r="B67" s="35" t="s">
        <v>65</v>
      </c>
      <c r="C67" s="36">
        <v>0</v>
      </c>
      <c r="D67" s="36">
        <f t="shared" si="13"/>
        <v>0</v>
      </c>
      <c r="E67" s="36">
        <v>0</v>
      </c>
      <c r="F67" s="36">
        <v>0</v>
      </c>
      <c r="G67" s="36">
        <v>0</v>
      </c>
      <c r="H67" s="37">
        <v>0</v>
      </c>
      <c r="I67" s="32"/>
      <c r="J67" s="32"/>
      <c r="K67" s="32"/>
    </row>
    <row r="68" spans="1:11" s="40" customFormat="1">
      <c r="A68" s="34"/>
      <c r="B68" s="35" t="s">
        <v>66</v>
      </c>
      <c r="C68" s="36">
        <v>0</v>
      </c>
      <c r="D68" s="36">
        <f t="shared" si="13"/>
        <v>0</v>
      </c>
      <c r="E68" s="36">
        <v>0</v>
      </c>
      <c r="F68" s="36">
        <v>0</v>
      </c>
      <c r="G68" s="36">
        <v>0</v>
      </c>
      <c r="H68" s="37">
        <v>0</v>
      </c>
      <c r="I68" s="38"/>
      <c r="J68" s="39"/>
      <c r="K68" s="39"/>
    </row>
    <row r="69" spans="1:11" s="40" customFormat="1">
      <c r="A69" s="34"/>
      <c r="B69" s="35" t="s">
        <v>67</v>
      </c>
      <c r="C69" s="36">
        <v>0</v>
      </c>
      <c r="D69" s="36">
        <f t="shared" si="13"/>
        <v>0</v>
      </c>
      <c r="E69" s="36">
        <v>0</v>
      </c>
      <c r="F69" s="36">
        <v>0</v>
      </c>
      <c r="G69" s="36">
        <v>0</v>
      </c>
      <c r="H69" s="37">
        <v>0</v>
      </c>
      <c r="I69" s="38"/>
      <c r="J69" s="39"/>
      <c r="K69" s="39"/>
    </row>
    <row r="70" spans="1:11" s="40" customFormat="1">
      <c r="A70" s="43"/>
      <c r="B70" s="35" t="s">
        <v>68</v>
      </c>
      <c r="C70" s="36">
        <v>0</v>
      </c>
      <c r="D70" s="36">
        <f t="shared" si="13"/>
        <v>0</v>
      </c>
      <c r="E70" s="36">
        <v>0</v>
      </c>
      <c r="F70" s="36">
        <v>0</v>
      </c>
      <c r="G70" s="36">
        <v>0</v>
      </c>
      <c r="H70" s="37">
        <v>0</v>
      </c>
      <c r="I70" s="38"/>
      <c r="J70" s="39"/>
      <c r="K70" s="39"/>
    </row>
    <row r="71" spans="1:11" s="40" customFormat="1">
      <c r="A71" s="43"/>
      <c r="B71" s="35" t="s">
        <v>69</v>
      </c>
      <c r="C71" s="36">
        <v>0</v>
      </c>
      <c r="D71" s="36">
        <f t="shared" si="13"/>
        <v>0</v>
      </c>
      <c r="E71" s="36">
        <v>0</v>
      </c>
      <c r="F71" s="36">
        <v>0</v>
      </c>
      <c r="G71" s="36">
        <v>0</v>
      </c>
      <c r="H71" s="37">
        <v>0</v>
      </c>
      <c r="I71" s="38"/>
      <c r="J71" s="39"/>
      <c r="K71" s="39"/>
    </row>
    <row r="72" spans="1:11" s="40" customFormat="1">
      <c r="A72" s="34"/>
      <c r="B72" s="35" t="s">
        <v>70</v>
      </c>
      <c r="C72" s="36">
        <v>47234562</v>
      </c>
      <c r="D72" s="36">
        <f t="shared" si="13"/>
        <v>-30000000</v>
      </c>
      <c r="E72" s="36">
        <v>17234562</v>
      </c>
      <c r="F72" s="36">
        <v>0</v>
      </c>
      <c r="G72" s="36">
        <v>0</v>
      </c>
      <c r="H72" s="37">
        <v>17234562</v>
      </c>
      <c r="I72" s="38"/>
      <c r="J72" s="39"/>
      <c r="K72" s="39"/>
    </row>
    <row r="73" spans="1:11" s="33" customFormat="1">
      <c r="A73" s="28"/>
      <c r="B73" s="29" t="s">
        <v>71</v>
      </c>
      <c r="C73" s="30">
        <f t="shared" ref="C73:H73" si="14">SUM(C74:C76)</f>
        <v>5141399385</v>
      </c>
      <c r="D73" s="30">
        <f t="shared" si="14"/>
        <v>512467520.44999999</v>
      </c>
      <c r="E73" s="30">
        <f t="shared" si="14"/>
        <v>5653866905.4499998</v>
      </c>
      <c r="F73" s="30">
        <f t="shared" si="14"/>
        <v>4106804638.4499998</v>
      </c>
      <c r="G73" s="30">
        <f t="shared" si="14"/>
        <v>4106804638.4499998</v>
      </c>
      <c r="H73" s="31">
        <f t="shared" si="14"/>
        <v>1547062267</v>
      </c>
      <c r="I73" s="32"/>
      <c r="J73" s="32"/>
      <c r="K73" s="32"/>
    </row>
    <row r="74" spans="1:11" s="40" customFormat="1">
      <c r="A74" s="34"/>
      <c r="B74" s="35" t="s">
        <v>72</v>
      </c>
      <c r="C74" s="36">
        <v>3160615661</v>
      </c>
      <c r="D74" s="36">
        <f t="shared" ref="D74:D76" si="15">E74-C74</f>
        <v>502575549</v>
      </c>
      <c r="E74" s="36">
        <v>3663191210</v>
      </c>
      <c r="F74" s="36">
        <v>2494800847</v>
      </c>
      <c r="G74" s="36">
        <v>2494800847</v>
      </c>
      <c r="H74" s="37">
        <v>1168390363</v>
      </c>
      <c r="I74" s="38"/>
      <c r="J74" s="39"/>
      <c r="K74" s="39"/>
    </row>
    <row r="75" spans="1:11" s="40" customFormat="1">
      <c r="A75" s="34"/>
      <c r="B75" s="35" t="s">
        <v>73</v>
      </c>
      <c r="C75" s="36">
        <v>1980783724</v>
      </c>
      <c r="D75" s="36">
        <f t="shared" si="15"/>
        <v>8847995</v>
      </c>
      <c r="E75" s="36">
        <v>1989631719</v>
      </c>
      <c r="F75" s="36">
        <v>1610959815</v>
      </c>
      <c r="G75" s="36">
        <v>1610959815</v>
      </c>
      <c r="H75" s="37">
        <v>378671904</v>
      </c>
      <c r="I75" s="38"/>
      <c r="J75" s="39"/>
      <c r="K75" s="39"/>
    </row>
    <row r="76" spans="1:11" s="40" customFormat="1">
      <c r="A76" s="34"/>
      <c r="B76" s="35" t="s">
        <v>74</v>
      </c>
      <c r="C76" s="36">
        <v>0</v>
      </c>
      <c r="D76" s="36">
        <f t="shared" si="15"/>
        <v>1043976.45</v>
      </c>
      <c r="E76" s="36">
        <v>1043976.45</v>
      </c>
      <c r="F76" s="36">
        <v>1043976.45</v>
      </c>
      <c r="G76" s="36">
        <v>1043976.45</v>
      </c>
      <c r="H76" s="37">
        <v>0</v>
      </c>
      <c r="I76" s="38"/>
      <c r="J76" s="39"/>
      <c r="K76" s="39"/>
    </row>
    <row r="77" spans="1:11" s="33" customFormat="1">
      <c r="A77" s="28"/>
      <c r="B77" s="29" t="s">
        <v>75</v>
      </c>
      <c r="C77" s="30">
        <f t="shared" ref="C77:H77" si="16">SUM(C78:C84)</f>
        <v>3573947390</v>
      </c>
      <c r="D77" s="30">
        <f t="shared" si="16"/>
        <v>741919082.42999995</v>
      </c>
      <c r="E77" s="30">
        <f t="shared" si="16"/>
        <v>4315866472.4300003</v>
      </c>
      <c r="F77" s="30">
        <f t="shared" si="16"/>
        <v>3362562732.6700001</v>
      </c>
      <c r="G77" s="30">
        <f t="shared" si="16"/>
        <v>3362562732.6700001</v>
      </c>
      <c r="H77" s="31">
        <f t="shared" si="16"/>
        <v>953303739.75999987</v>
      </c>
      <c r="I77" s="32"/>
      <c r="J77" s="32"/>
      <c r="K77" s="32"/>
    </row>
    <row r="78" spans="1:11" s="40" customFormat="1">
      <c r="A78" s="34"/>
      <c r="B78" s="35" t="s">
        <v>76</v>
      </c>
      <c r="C78" s="36">
        <v>1732796700</v>
      </c>
      <c r="D78" s="36">
        <f t="shared" ref="D78:D84" si="17">E78-C78</f>
        <v>654638888.26999998</v>
      </c>
      <c r="E78" s="36">
        <v>2387435588.27</v>
      </c>
      <c r="F78" s="36">
        <v>1807622854.46</v>
      </c>
      <c r="G78" s="36">
        <v>1807622854.46</v>
      </c>
      <c r="H78" s="37">
        <v>579812733.80999994</v>
      </c>
      <c r="I78" s="38"/>
      <c r="J78" s="39"/>
      <c r="K78" s="39"/>
    </row>
    <row r="79" spans="1:11" s="40" customFormat="1">
      <c r="A79" s="44"/>
      <c r="B79" s="35" t="s">
        <v>77</v>
      </c>
      <c r="C79" s="36">
        <v>1079044768</v>
      </c>
      <c r="D79" s="36">
        <f t="shared" si="17"/>
        <v>-9639263.1299999952</v>
      </c>
      <c r="E79" s="36">
        <v>1069405504.87</v>
      </c>
      <c r="F79" s="36">
        <v>794163342.45000005</v>
      </c>
      <c r="G79" s="36">
        <v>794163342.45000005</v>
      </c>
      <c r="H79" s="37">
        <v>275242162.41999996</v>
      </c>
      <c r="I79" s="38"/>
      <c r="J79" s="39"/>
      <c r="K79" s="39"/>
    </row>
    <row r="80" spans="1:11" s="40" customFormat="1">
      <c r="A80" s="45"/>
      <c r="B80" s="35" t="s">
        <v>78</v>
      </c>
      <c r="C80" s="36">
        <v>0</v>
      </c>
      <c r="D80" s="36">
        <f t="shared" si="17"/>
        <v>9048000</v>
      </c>
      <c r="E80" s="36">
        <v>9048000</v>
      </c>
      <c r="F80" s="36">
        <v>9048000</v>
      </c>
      <c r="G80" s="36">
        <v>9048000</v>
      </c>
      <c r="H80" s="37">
        <v>0</v>
      </c>
      <c r="I80" s="38"/>
      <c r="J80" s="39"/>
      <c r="K80" s="39"/>
    </row>
    <row r="81" spans="1:11" s="40" customFormat="1">
      <c r="A81" s="45"/>
      <c r="B81" s="35" t="s">
        <v>79</v>
      </c>
      <c r="C81" s="36">
        <v>7976855</v>
      </c>
      <c r="D81" s="36">
        <f t="shared" si="17"/>
        <v>2505064.0299999993</v>
      </c>
      <c r="E81" s="36">
        <v>10481919.029999999</v>
      </c>
      <c r="F81" s="36">
        <v>7659752.8499999987</v>
      </c>
      <c r="G81" s="36">
        <v>7659752.8499999987</v>
      </c>
      <c r="H81" s="37">
        <v>2822166.1800000006</v>
      </c>
      <c r="I81" s="38"/>
      <c r="J81" s="39"/>
      <c r="K81" s="39"/>
    </row>
    <row r="82" spans="1:11" s="40" customFormat="1">
      <c r="A82" s="45"/>
      <c r="B82" s="35" t="s">
        <v>80</v>
      </c>
      <c r="C82" s="36">
        <v>81403416</v>
      </c>
      <c r="D82" s="36">
        <f t="shared" si="17"/>
        <v>35366393.260000005</v>
      </c>
      <c r="E82" s="36">
        <v>116769809.26000001</v>
      </c>
      <c r="F82" s="36">
        <v>102481223.28</v>
      </c>
      <c r="G82" s="36">
        <v>102481223.28</v>
      </c>
      <c r="H82" s="37">
        <v>14288585.980000004</v>
      </c>
      <c r="I82" s="38"/>
      <c r="J82" s="39"/>
      <c r="K82" s="39"/>
    </row>
    <row r="83" spans="1:11" s="40" customFormat="1">
      <c r="A83" s="45"/>
      <c r="B83" s="35" t="s">
        <v>81</v>
      </c>
      <c r="C83" s="36">
        <v>0</v>
      </c>
      <c r="D83" s="36">
        <f t="shared" si="17"/>
        <v>0</v>
      </c>
      <c r="E83" s="36">
        <v>0</v>
      </c>
      <c r="F83" s="36">
        <v>0</v>
      </c>
      <c r="G83" s="36">
        <v>0</v>
      </c>
      <c r="H83" s="37">
        <v>0</v>
      </c>
      <c r="I83" s="38"/>
      <c r="J83" s="39"/>
      <c r="K83" s="39"/>
    </row>
    <row r="84" spans="1:11" s="40" customFormat="1">
      <c r="A84" s="34"/>
      <c r="B84" s="35" t="s">
        <v>82</v>
      </c>
      <c r="C84" s="36">
        <v>672725651</v>
      </c>
      <c r="D84" s="36">
        <f t="shared" si="17"/>
        <v>50000000</v>
      </c>
      <c r="E84" s="36">
        <v>722725651</v>
      </c>
      <c r="F84" s="36">
        <v>641587559.63</v>
      </c>
      <c r="G84" s="36">
        <v>641587559.63</v>
      </c>
      <c r="H84" s="37">
        <v>81138091.370000035</v>
      </c>
      <c r="I84" s="38"/>
      <c r="J84" s="39"/>
      <c r="K84" s="39"/>
    </row>
    <row r="85" spans="1:11" s="50" customFormat="1">
      <c r="A85" s="46"/>
      <c r="B85" s="47" t="s">
        <v>83</v>
      </c>
      <c r="C85" s="48">
        <f t="shared" ref="C85:H85" si="18">C13+C21+C31+C41+C51+C61+C65+C73+C77</f>
        <v>33860864890</v>
      </c>
      <c r="D85" s="48">
        <f t="shared" si="18"/>
        <v>6610097521.3900013</v>
      </c>
      <c r="E85" s="48">
        <f t="shared" si="18"/>
        <v>40470962411.389999</v>
      </c>
      <c r="F85" s="48">
        <f t="shared" si="18"/>
        <v>26062055020.560005</v>
      </c>
      <c r="G85" s="48">
        <f t="shared" si="18"/>
        <v>22869827658.460007</v>
      </c>
      <c r="H85" s="49">
        <f t="shared" si="18"/>
        <v>14408907390.830002</v>
      </c>
      <c r="J85" s="51"/>
      <c r="K85" s="51"/>
    </row>
    <row r="86" spans="1:11" s="40" customFormat="1" ht="16.5" customHeight="1">
      <c r="A86" s="34"/>
      <c r="B86" s="52" t="s">
        <v>84</v>
      </c>
      <c r="C86" s="52"/>
      <c r="D86" s="52"/>
      <c r="E86" s="52"/>
      <c r="F86" s="52"/>
      <c r="G86" s="52"/>
      <c r="H86" s="52"/>
      <c r="J86" s="39"/>
      <c r="K86" s="39"/>
    </row>
    <row r="87" spans="1:11" s="40" customFormat="1">
      <c r="A87" s="34"/>
      <c r="B87" s="53"/>
      <c r="C87" s="54"/>
      <c r="D87" s="54"/>
      <c r="E87" s="54"/>
      <c r="F87" s="54"/>
      <c r="G87" s="54"/>
      <c r="H87" s="54"/>
      <c r="J87" s="39"/>
      <c r="K87" s="39"/>
    </row>
    <row r="88" spans="1:11" s="40" customFormat="1" ht="13.8">
      <c r="A88" s="34"/>
      <c r="B88" s="55"/>
      <c r="J88" s="39"/>
      <c r="K88" s="39"/>
    </row>
  </sheetData>
  <mergeCells count="9">
    <mergeCell ref="B86:H86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scale="79" fitToHeight="0" orientation="portrait" r:id="rId1"/>
  <headerFooter>
    <oddFooter>&amp;C&amp;P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objeto gto</vt:lpstr>
      <vt:lpstr>'objeto gto'!Área_de_impresión</vt:lpstr>
      <vt:lpstr>'objeto gto'!Títulos_a_imprimir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2021-10-13T17:27:56Z</cp:lastPrinted>
  <dcterms:created xsi:type="dcterms:W3CDTF">2021-10-13T17:22:42Z</dcterms:created>
  <dcterms:modified xsi:type="dcterms:W3CDTF">2021-10-13T17:28:46Z</dcterms:modified>
</cp:coreProperties>
</file>